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Nadia\PhD thesis\Experiments\2022\Tethering\04\"/>
    </mc:Choice>
  </mc:AlternateContent>
  <bookViews>
    <workbookView xWindow="0" yWindow="0" windowWidth="28800" windowHeight="12300"/>
  </bookViews>
  <sheets>
    <sheet name="Sheet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M18" i="1"/>
  <c r="N18" i="1"/>
  <c r="O18" i="1"/>
  <c r="K18" i="1"/>
  <c r="L17" i="1"/>
  <c r="M17" i="1"/>
  <c r="N17" i="1"/>
  <c r="O17" i="1"/>
  <c r="K17" i="1"/>
  <c r="L9" i="1"/>
  <c r="M9" i="1"/>
  <c r="N9" i="1"/>
  <c r="O9" i="1"/>
  <c r="K9" i="1"/>
  <c r="L8" i="1"/>
  <c r="M8" i="1"/>
  <c r="N8" i="1"/>
  <c r="O8" i="1"/>
  <c r="K8" i="1"/>
</calcChain>
</file>

<file path=xl/sharedStrings.xml><?xml version="1.0" encoding="utf-8"?>
<sst xmlns="http://schemas.openxmlformats.org/spreadsheetml/2006/main" count="62" uniqueCount="18">
  <si>
    <t>HOPS Vps41-FLAG</t>
  </si>
  <si>
    <t>pYpt7-liposomes</t>
  </si>
  <si>
    <t xml:space="preserve">HOPS </t>
  </si>
  <si>
    <t>wt</t>
  </si>
  <si>
    <r>
      <t>Vps11</t>
    </r>
    <r>
      <rPr>
        <b/>
        <sz val="11"/>
        <color theme="1"/>
        <rFont val="Calibri"/>
        <family val="2"/>
      </rPr>
      <t>ΔN</t>
    </r>
  </si>
  <si>
    <r>
      <t>Vps18</t>
    </r>
    <r>
      <rPr>
        <b/>
        <sz val="11"/>
        <color theme="1"/>
        <rFont val="Calibri"/>
        <family val="2"/>
      </rPr>
      <t>ΔN</t>
    </r>
  </si>
  <si>
    <r>
      <t>Vps41</t>
    </r>
    <r>
      <rPr>
        <b/>
        <sz val="11"/>
        <color theme="1"/>
        <rFont val="Calibri"/>
        <family val="2"/>
      </rPr>
      <t>ΔN</t>
    </r>
  </si>
  <si>
    <t>buffer</t>
  </si>
  <si>
    <t>Average</t>
  </si>
  <si>
    <t>Std dev</t>
  </si>
  <si>
    <t>liposomes</t>
  </si>
  <si>
    <t>I38:I42</t>
  </si>
  <si>
    <t>Data Set 1 (2022-03-24)</t>
  </si>
  <si>
    <t>Stddev</t>
  </si>
  <si>
    <t>Data Set 2 (2022-04-08)</t>
  </si>
  <si>
    <t>Data Set 3 (2022-04-08)</t>
  </si>
  <si>
    <t>Avarage</t>
  </si>
  <si>
    <t>Combined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</si>
</sst>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3" fillId="0" borderId="0" xfId="0" applyFont="1" applyFill="1" applyBorder="1"/>
    <xf numFmtId="0" fontId="0" fillId="0" borderId="0" xfId="0" applyAlignment="1"/>
    <xf numFmtId="0" fontId="3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Sheet1!$K$4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(Sheet1!$K$9,Sheet1!$K$18)</c:f>
                <c:numCache>
                  <c:formatCode>General</c:formatCode>
                  <c:ptCount val="2"/>
                  <c:pt idx="0">
                    <c:v>19.543827729036373</c:v>
                  </c:pt>
                  <c:pt idx="1">
                    <c:v>5.8072532846960767</c:v>
                  </c:pt>
                </c:numCache>
              </c:numRef>
            </c:plus>
            <c:minus>
              <c:numRef>
                <c:f>(Sheet1!$K$9,Sheet1!$K$18)</c:f>
                <c:numCache>
                  <c:formatCode>General</c:formatCode>
                  <c:ptCount val="2"/>
                  <c:pt idx="0">
                    <c:v>19.543827729036373</c:v>
                  </c:pt>
                  <c:pt idx="1">
                    <c:v>5.8072532846960767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(Sheet1!$K$2,Sheet1!$K$11)</c:f>
              <c:strCache>
                <c:ptCount val="2"/>
                <c:pt idx="0">
                  <c:v>pYpt7-liposomes</c:v>
                </c:pt>
                <c:pt idx="1">
                  <c:v>liposomes</c:v>
                </c:pt>
              </c:strCache>
            </c:strRef>
          </c:cat>
          <c:val>
            <c:numRef>
              <c:f>(Sheet1!$K$8,Sheet1!$K$17)</c:f>
              <c:numCache>
                <c:formatCode>General</c:formatCode>
                <c:ptCount val="2"/>
                <c:pt idx="0">
                  <c:v>54.854275402919853</c:v>
                </c:pt>
                <c:pt idx="1">
                  <c:v>0.62994042763885405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86-42C9-AE92-BA99B24B35FD}"/>
            </c:ext>
          </c:extLst>
        </c:ser>
        <c:ser>
          <c:idx val="1"/>
          <c:order val="1"/>
          <c:tx>
            <c:strRef>
              <c:f>Sheet1!$L$4</c:f>
              <c:strCache>
                <c:ptCount val="1"/>
                <c:pt idx="0">
                  <c:v>Vps41ΔN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(Sheet1!$L$9,Sheet1!$L$18)</c:f>
                <c:numCache>
                  <c:formatCode>General</c:formatCode>
                  <c:ptCount val="2"/>
                  <c:pt idx="0">
                    <c:v>3.6118898356594658</c:v>
                  </c:pt>
                  <c:pt idx="1">
                    <c:v>2.9488795617888575</c:v>
                  </c:pt>
                </c:numCache>
              </c:numRef>
            </c:plus>
            <c:minus>
              <c:numRef>
                <c:f>(Sheet1!$L$9,Sheet1!$L$18)</c:f>
                <c:numCache>
                  <c:formatCode>General</c:formatCode>
                  <c:ptCount val="2"/>
                  <c:pt idx="0">
                    <c:v>3.6118898356594658</c:v>
                  </c:pt>
                  <c:pt idx="1">
                    <c:v>2.9488795617888575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(Sheet1!$K$2,Sheet1!$K$11)</c:f>
              <c:strCache>
                <c:ptCount val="2"/>
                <c:pt idx="0">
                  <c:v>pYpt7-liposomes</c:v>
                </c:pt>
                <c:pt idx="1">
                  <c:v>liposomes</c:v>
                </c:pt>
              </c:strCache>
            </c:strRef>
          </c:cat>
          <c:val>
            <c:numRef>
              <c:f>(Sheet1!$L$8,Sheet1!$L$17)</c:f>
              <c:numCache>
                <c:formatCode>General</c:formatCode>
                <c:ptCount val="2"/>
                <c:pt idx="0">
                  <c:v>4.4960683863889885</c:v>
                </c:pt>
                <c:pt idx="1">
                  <c:v>4.4379733604102398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86-42C9-AE92-BA99B24B35FD}"/>
            </c:ext>
          </c:extLst>
        </c:ser>
        <c:ser>
          <c:idx val="2"/>
          <c:order val="2"/>
          <c:tx>
            <c:strRef>
              <c:f>Sheet1!$M$4</c:f>
              <c:strCache>
                <c:ptCount val="1"/>
                <c:pt idx="0">
                  <c:v>Vps11ΔN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(Sheet1!$M$9,Sheet1!$M$18)</c:f>
                <c:numCache>
                  <c:formatCode>General</c:formatCode>
                  <c:ptCount val="2"/>
                  <c:pt idx="0">
                    <c:v>12.570087210415284</c:v>
                  </c:pt>
                  <c:pt idx="1">
                    <c:v>2.300203098415468</c:v>
                  </c:pt>
                </c:numCache>
              </c:numRef>
            </c:plus>
            <c:minus>
              <c:numRef>
                <c:f>(Sheet1!$M$9,Sheet1!$M$18)</c:f>
                <c:numCache>
                  <c:formatCode>General</c:formatCode>
                  <c:ptCount val="2"/>
                  <c:pt idx="0">
                    <c:v>12.570087210415284</c:v>
                  </c:pt>
                  <c:pt idx="1">
                    <c:v>2.300203098415468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(Sheet1!$K$2,Sheet1!$K$11)</c:f>
              <c:strCache>
                <c:ptCount val="2"/>
                <c:pt idx="0">
                  <c:v>pYpt7-liposomes</c:v>
                </c:pt>
                <c:pt idx="1">
                  <c:v>liposomes</c:v>
                </c:pt>
              </c:strCache>
            </c:strRef>
          </c:cat>
          <c:val>
            <c:numRef>
              <c:f>(Sheet1!$M$8,Sheet1!$M$17)</c:f>
              <c:numCache>
                <c:formatCode>General</c:formatCode>
                <c:ptCount val="2"/>
                <c:pt idx="0">
                  <c:v>46.693796645428392</c:v>
                </c:pt>
                <c:pt idx="1">
                  <c:v>2.5289382599135828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86-42C9-AE92-BA99B24B35FD}"/>
            </c:ext>
          </c:extLst>
        </c:ser>
        <c:ser>
          <c:idx val="3"/>
          <c:order val="3"/>
          <c:tx>
            <c:strRef>
              <c:f>Sheet1!$N$4</c:f>
              <c:strCache>
                <c:ptCount val="1"/>
                <c:pt idx="0">
                  <c:v>Vps18ΔN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(Sheet1!$N$9,Sheet1!$N$18)</c:f>
                <c:numCache>
                  <c:formatCode>General</c:formatCode>
                  <c:ptCount val="2"/>
                  <c:pt idx="0">
                    <c:v>19.57846829216842</c:v>
                  </c:pt>
                  <c:pt idx="1">
                    <c:v>3.3754137480046862</c:v>
                  </c:pt>
                </c:numCache>
              </c:numRef>
            </c:plus>
            <c:minus>
              <c:numRef>
                <c:f>(Sheet1!$N$9,Sheet1!$N$18)</c:f>
                <c:numCache>
                  <c:formatCode>General</c:formatCode>
                  <c:ptCount val="2"/>
                  <c:pt idx="0">
                    <c:v>19.57846829216842</c:v>
                  </c:pt>
                  <c:pt idx="1">
                    <c:v>3.3754137480046862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(Sheet1!$K$2,Sheet1!$K$11)</c:f>
              <c:strCache>
                <c:ptCount val="2"/>
                <c:pt idx="0">
                  <c:v>pYpt7-liposomes</c:v>
                </c:pt>
                <c:pt idx="1">
                  <c:v>liposomes</c:v>
                </c:pt>
              </c:strCache>
            </c:strRef>
          </c:cat>
          <c:val>
            <c:numRef>
              <c:f>(Sheet1!$N$8,Sheet1!$N$17)</c:f>
              <c:numCache>
                <c:formatCode>General</c:formatCode>
                <c:ptCount val="2"/>
                <c:pt idx="0">
                  <c:v>48.268197502933333</c:v>
                </c:pt>
                <c:pt idx="1">
                  <c:v>0.88633381240342934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F86-42C9-AE92-BA99B24B35FD}"/>
            </c:ext>
          </c:extLst>
        </c:ser>
        <c:ser>
          <c:idx val="4"/>
          <c:order val="4"/>
          <c:tx>
            <c:strRef>
              <c:f>Sheet1!$O$4</c:f>
              <c:strCache>
                <c:ptCount val="1"/>
                <c:pt idx="0">
                  <c:v>buffer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(Sheet1!$O$9,Sheet1!$O$18)</c:f>
                <c:numCache>
                  <c:formatCode>General</c:formatCode>
                  <c:ptCount val="2"/>
                  <c:pt idx="0">
                    <c:v>2.7720151988929791</c:v>
                  </c:pt>
                  <c:pt idx="1">
                    <c:v>1.7540184423764205</c:v>
                  </c:pt>
                </c:numCache>
              </c:numRef>
            </c:plus>
            <c:minus>
              <c:numRef>
                <c:f>(Sheet1!$O$9,Sheet1!$O$18)</c:f>
                <c:numCache>
                  <c:formatCode>General</c:formatCode>
                  <c:ptCount val="2"/>
                  <c:pt idx="0">
                    <c:v>2.7720151988929791</c:v>
                  </c:pt>
                  <c:pt idx="1">
                    <c:v>1.7540184423764205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(Sheet1!$K$2,Sheet1!$K$11)</c:f>
              <c:strCache>
                <c:ptCount val="2"/>
                <c:pt idx="0">
                  <c:v>pYpt7-liposomes</c:v>
                </c:pt>
                <c:pt idx="1">
                  <c:v>liposomes</c:v>
                </c:pt>
              </c:strCache>
            </c:strRef>
          </c:cat>
          <c:val>
            <c:numRef>
              <c:f>(Sheet1!$O$8,Sheet1!$O$17)</c:f>
              <c:numCache>
                <c:formatCode>General</c:formatCode>
                <c:ptCount val="2"/>
                <c:pt idx="0">
                  <c:v>3.3866007705391419</c:v>
                </c:pt>
                <c:pt idx="1">
                  <c:v>3.5679347513641928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F86-42C9-AE92-BA99B24B3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4005680"/>
        <c:axId val="1193999856"/>
      </c:barChart>
      <c:catAx>
        <c:axId val="119400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93999856"/>
        <c:crosses val="autoZero"/>
        <c:auto val="1"/>
        <c:lblAlgn val="ctr"/>
        <c:lblOffset val="100"/>
        <c:noMultiLvlLbl val="0"/>
      </c:catAx>
      <c:valAx>
        <c:axId val="119399985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% pellet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423745261009040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94005680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120997375328085"/>
          <c:y val="4.1666666666666664E-2"/>
          <c:w val="0.82258005249343835"/>
          <c:h val="7.89964275298920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0</xdr:rowOff>
    </xdr:from>
    <xdr:to>
      <xdr:col>24</xdr:col>
      <xdr:colOff>304800</xdr:colOff>
      <xdr:row>17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-04-08%20Tethering%20assay_pYpt7-lipos_HOPS%20FLAG_WT_Vps11_Vps18_Vps41deltaN_2000%20rc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adia/PhD%20thesis/Experiments/2022/Tethering/03/2022-03-24%20Tethering%20assay_pYpt7-lipos_HOPS%20FLAG_WT_Vps11_Vps18_Vps41deltaN_2000%20rc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04-08 Tethering assay_pYpt"/>
    </sheetNames>
    <sheetDataSet>
      <sheetData sheetId="0">
        <row r="60">
          <cell r="CV60" t="str">
            <v>wt</v>
          </cell>
          <cell r="CW60" t="str">
            <v>Vps41ΔN</v>
          </cell>
          <cell r="CX60" t="str">
            <v>Vps11ΔN</v>
          </cell>
          <cell r="CY60" t="str">
            <v>Vps18ΔN</v>
          </cell>
          <cell r="CZ60" t="str">
            <v>buffer</v>
          </cell>
        </row>
        <row r="61">
          <cell r="CV61">
            <v>47.291851610134387</v>
          </cell>
          <cell r="CW61">
            <v>4.7307633903682289</v>
          </cell>
          <cell r="CX61">
            <v>48.279323050428381</v>
          </cell>
          <cell r="CY61">
            <v>42.781122763589956</v>
          </cell>
          <cell r="CZ61">
            <v>4.6825025219732979</v>
          </cell>
        </row>
        <row r="62">
          <cell r="CV62">
            <v>5.1830797518472584</v>
          </cell>
          <cell r="CW62">
            <v>1.7507665354007191</v>
          </cell>
          <cell r="CX62">
            <v>4.6447692164186405</v>
          </cell>
          <cell r="CY62">
            <v>3.9167485068496126</v>
          </cell>
          <cell r="CZ62">
            <v>2.0930883459874297</v>
          </cell>
        </row>
        <row r="64">
          <cell r="CV64">
            <v>2.8605049401276879</v>
          </cell>
          <cell r="CW64">
            <v>7.0792038049866761</v>
          </cell>
          <cell r="CX64">
            <v>4.4868923471826037</v>
          </cell>
          <cell r="CY64">
            <v>1.722427889922173</v>
          </cell>
          <cell r="CZ64">
            <v>1.5625440150736942</v>
          </cell>
        </row>
        <row r="65">
          <cell r="CV65">
            <v>2.9281806807108581</v>
          </cell>
          <cell r="CW65">
            <v>3.6614486099515209</v>
          </cell>
          <cell r="CX65">
            <v>4.7347243754073327</v>
          </cell>
          <cell r="CY65">
            <v>3.6843584066883115</v>
          </cell>
          <cell r="CZ65">
            <v>2.6907299151515303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03-24 Tethering assay_pYpt"/>
    </sheetNames>
    <sheetDataSet>
      <sheetData sheetId="0">
        <row r="52">
          <cell r="BS52" t="str">
            <v>pYpt7-liposomes</v>
          </cell>
        </row>
        <row r="57">
          <cell r="BS57" t="str">
            <v>liposomes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topLeftCell="B1" workbookViewId="0">
      <selection activeCell="U26" sqref="U26"/>
    </sheetView>
  </sheetViews>
  <sheetFormatPr defaultRowHeight="15" x14ac:dyDescent="0.25"/>
  <sheetData>
    <row r="1" spans="1:15" x14ac:dyDescent="0.25">
      <c r="A1" s="1" t="s">
        <v>12</v>
      </c>
      <c r="B1" s="1"/>
      <c r="C1" s="1"/>
      <c r="D1" s="1"/>
      <c r="E1" s="1"/>
      <c r="F1" s="1"/>
      <c r="J1" s="1" t="s">
        <v>17</v>
      </c>
      <c r="K1" s="1"/>
      <c r="L1" s="1"/>
      <c r="M1" s="1"/>
      <c r="N1" s="1"/>
    </row>
    <row r="2" spans="1:15" x14ac:dyDescent="0.25">
      <c r="B2" s="1" t="s">
        <v>0</v>
      </c>
      <c r="C2" s="1"/>
      <c r="D2" s="1"/>
      <c r="E2" s="1"/>
      <c r="F2" s="1"/>
      <c r="K2" s="1" t="s">
        <v>1</v>
      </c>
      <c r="L2" s="1"/>
      <c r="M2" s="1"/>
      <c r="N2" s="1"/>
      <c r="O2" s="1"/>
    </row>
    <row r="3" spans="1:15" x14ac:dyDescent="0.25">
      <c r="B3" s="1" t="s">
        <v>1</v>
      </c>
      <c r="C3" s="1"/>
      <c r="D3" s="1"/>
      <c r="E3" s="1"/>
      <c r="F3" s="1"/>
      <c r="K3" s="1" t="s">
        <v>2</v>
      </c>
      <c r="L3" s="1"/>
      <c r="M3" s="1"/>
      <c r="N3" s="1"/>
    </row>
    <row r="4" spans="1:15" x14ac:dyDescent="0.25">
      <c r="B4" s="1" t="s">
        <v>2</v>
      </c>
      <c r="C4" s="1"/>
      <c r="D4" s="1"/>
      <c r="E4" s="1"/>
      <c r="K4" s="2" t="s">
        <v>3</v>
      </c>
      <c r="L4" s="2" t="s">
        <v>6</v>
      </c>
      <c r="M4" s="2" t="s">
        <v>4</v>
      </c>
      <c r="N4" s="2" t="s">
        <v>5</v>
      </c>
      <c r="O4" s="2" t="s">
        <v>7</v>
      </c>
    </row>
    <row r="5" spans="1:15" x14ac:dyDescent="0.25">
      <c r="B5" s="2" t="s">
        <v>3</v>
      </c>
      <c r="C5" s="2" t="s">
        <v>6</v>
      </c>
      <c r="D5" s="2" t="s">
        <v>4</v>
      </c>
      <c r="E5" s="2" t="s">
        <v>5</v>
      </c>
      <c r="F5" s="2" t="s">
        <v>7</v>
      </c>
      <c r="K5">
        <v>77.049300377705279</v>
      </c>
      <c r="L5">
        <v>0.77255437739077593</v>
      </c>
      <c r="M5">
        <v>58.395899268207678</v>
      </c>
      <c r="N5">
        <v>70.004771195718021</v>
      </c>
      <c r="O5" s="4">
        <v>0.20398083341264694</v>
      </c>
    </row>
    <row r="6" spans="1:15" x14ac:dyDescent="0.25">
      <c r="A6" s="3" t="s">
        <v>8</v>
      </c>
      <c r="B6">
        <v>77.049300377705279</v>
      </c>
      <c r="C6">
        <v>0.77255437739077593</v>
      </c>
      <c r="D6">
        <v>58.395899268207678</v>
      </c>
      <c r="E6">
        <v>70.004771195718021</v>
      </c>
      <c r="F6" s="4">
        <v>0.20398083341264694</v>
      </c>
      <c r="K6" s="5">
        <v>47.291851610134387</v>
      </c>
      <c r="L6" s="5">
        <v>4.7307633903682289</v>
      </c>
      <c r="M6" s="5">
        <v>48.279323050428381</v>
      </c>
      <c r="N6" s="5">
        <v>42.781122763589956</v>
      </c>
      <c r="O6" s="6">
        <v>4.6825025219732979</v>
      </c>
    </row>
    <row r="7" spans="1:15" x14ac:dyDescent="0.25">
      <c r="A7" s="3" t="s">
        <v>9</v>
      </c>
      <c r="B7">
        <v>3.9564432494226058</v>
      </c>
      <c r="C7">
        <v>1.7440777656607125</v>
      </c>
      <c r="D7">
        <v>6.5490724925828738</v>
      </c>
      <c r="E7">
        <v>2.4712550034904117</v>
      </c>
      <c r="F7" s="4">
        <v>5.6203438781598232</v>
      </c>
      <c r="K7">
        <v>40.221674220919887</v>
      </c>
      <c r="L7">
        <v>7.9848873914079617</v>
      </c>
      <c r="M7">
        <v>33.40616761764911</v>
      </c>
      <c r="N7">
        <v>32.018698549492022</v>
      </c>
      <c r="O7" s="4">
        <v>5.2733189562314813</v>
      </c>
    </row>
    <row r="8" spans="1:15" x14ac:dyDescent="0.25">
      <c r="B8" s="1" t="s">
        <v>10</v>
      </c>
      <c r="C8" s="1"/>
      <c r="D8" s="1"/>
      <c r="E8" s="1"/>
      <c r="F8" s="1"/>
      <c r="J8" s="3" t="s">
        <v>8</v>
      </c>
      <c r="K8">
        <f>AVERAGE(K5:K7)</f>
        <v>54.854275402919853</v>
      </c>
      <c r="L8">
        <f t="shared" ref="L8:O8" si="0">AVERAGE(L5:L7)</f>
        <v>4.4960683863889885</v>
      </c>
      <c r="M8">
        <f t="shared" si="0"/>
        <v>46.693796645428392</v>
      </c>
      <c r="N8">
        <f t="shared" si="0"/>
        <v>48.268197502933333</v>
      </c>
      <c r="O8">
        <f t="shared" si="0"/>
        <v>3.3866007705391419</v>
      </c>
    </row>
    <row r="9" spans="1:15" x14ac:dyDescent="0.25">
      <c r="A9" s="3" t="s">
        <v>8</v>
      </c>
      <c r="B9">
        <v>-5.9618943189348999</v>
      </c>
      <c r="C9">
        <v>1.2562248882127183</v>
      </c>
      <c r="D9">
        <v>-4.3058579620378623E-3</v>
      </c>
      <c r="E9">
        <v>-2.8285492839075772</v>
      </c>
      <c r="F9" s="4">
        <v>4.8163671584286725</v>
      </c>
      <c r="J9" s="3" t="s">
        <v>9</v>
      </c>
      <c r="K9">
        <f>STDEV(K5:K7)</f>
        <v>19.543827729036373</v>
      </c>
      <c r="L9">
        <f t="shared" ref="L9:O9" si="1">STDEV(L5:L7)</f>
        <v>3.6118898356594658</v>
      </c>
      <c r="M9">
        <f t="shared" si="1"/>
        <v>12.570087210415284</v>
      </c>
      <c r="N9">
        <f t="shared" si="1"/>
        <v>19.57846829216842</v>
      </c>
      <c r="O9">
        <f t="shared" si="1"/>
        <v>2.7720151988929791</v>
      </c>
    </row>
    <row r="10" spans="1:15" x14ac:dyDescent="0.25">
      <c r="A10" s="3" t="s">
        <v>9</v>
      </c>
      <c r="B10">
        <v>4.9322864895323582</v>
      </c>
      <c r="C10">
        <v>1.0526656222983626</v>
      </c>
      <c r="D10">
        <v>5.5272887331265261</v>
      </c>
      <c r="E10">
        <v>1.0527205167505482</v>
      </c>
      <c r="F10" s="4">
        <v>2.8968307374161881</v>
      </c>
    </row>
    <row r="11" spans="1:15" x14ac:dyDescent="0.25">
      <c r="K11" s="1" t="s">
        <v>10</v>
      </c>
      <c r="L11" s="1"/>
      <c r="M11" s="1"/>
      <c r="N11" s="1"/>
      <c r="O11" s="1"/>
    </row>
    <row r="12" spans="1:15" x14ac:dyDescent="0.25">
      <c r="K12" s="1" t="s">
        <v>2</v>
      </c>
      <c r="L12" s="1"/>
      <c r="M12" s="1"/>
      <c r="N12" s="1"/>
    </row>
    <row r="13" spans="1:15" x14ac:dyDescent="0.25">
      <c r="A13" s="1" t="s">
        <v>14</v>
      </c>
      <c r="B13" s="1"/>
      <c r="C13" s="1"/>
      <c r="D13" s="1"/>
      <c r="E13" s="1"/>
      <c r="F13" s="1"/>
      <c r="K13" s="2" t="s">
        <v>3</v>
      </c>
      <c r="L13" s="2" t="s">
        <v>6</v>
      </c>
      <c r="M13" s="2" t="s">
        <v>4</v>
      </c>
      <c r="N13" s="2" t="s">
        <v>5</v>
      </c>
      <c r="O13" s="2" t="s">
        <v>7</v>
      </c>
    </row>
    <row r="14" spans="1:15" x14ac:dyDescent="0.25">
      <c r="B14" s="1" t="s">
        <v>0</v>
      </c>
      <c r="C14" s="1"/>
      <c r="D14" s="1"/>
      <c r="E14" s="1"/>
      <c r="F14" s="1"/>
      <c r="K14">
        <v>-5.9618943189348999</v>
      </c>
      <c r="L14">
        <v>1.2562248882127183</v>
      </c>
      <c r="M14">
        <v>-4.3058579620378623E-3</v>
      </c>
      <c r="N14">
        <v>-2.8285492839075772</v>
      </c>
      <c r="O14" s="4">
        <v>4.8163671584286725</v>
      </c>
    </row>
    <row r="15" spans="1:15" x14ac:dyDescent="0.25">
      <c r="B15" s="1" t="s">
        <v>1</v>
      </c>
      <c r="C15" s="1"/>
      <c r="D15" s="1"/>
      <c r="E15" s="1"/>
      <c r="F15" s="1"/>
      <c r="K15" s="5">
        <v>2.8605049401276879</v>
      </c>
      <c r="L15" s="5">
        <v>7.0792038049866761</v>
      </c>
      <c r="M15" s="5">
        <v>4.4868923471826037</v>
      </c>
      <c r="N15" s="5">
        <v>1.722427889922173</v>
      </c>
      <c r="O15" s="4">
        <v>1.5625440150736942</v>
      </c>
    </row>
    <row r="16" spans="1:15" x14ac:dyDescent="0.25">
      <c r="B16" s="1" t="s">
        <v>2</v>
      </c>
      <c r="C16" s="1"/>
      <c r="D16" s="1"/>
      <c r="E16" s="1"/>
      <c r="K16">
        <v>4.9912106617237741</v>
      </c>
      <c r="L16">
        <v>4.9784913880313253</v>
      </c>
      <c r="M16">
        <v>3.104228290520183</v>
      </c>
      <c r="N16">
        <v>3.7651228311956921</v>
      </c>
      <c r="O16" s="4">
        <v>4.3248930805902113</v>
      </c>
    </row>
    <row r="17" spans="1:15" x14ac:dyDescent="0.25">
      <c r="B17" s="2" t="s">
        <v>3</v>
      </c>
      <c r="C17" s="2" t="s">
        <v>6</v>
      </c>
      <c r="D17" s="2" t="s">
        <v>4</v>
      </c>
      <c r="E17" s="2" t="s">
        <v>5</v>
      </c>
      <c r="F17" s="2" t="s">
        <v>7</v>
      </c>
      <c r="J17" s="3" t="s">
        <v>8</v>
      </c>
      <c r="K17">
        <f>AVERAGE(K14:K16)</f>
        <v>0.62994042763885405</v>
      </c>
      <c r="L17">
        <f t="shared" ref="L17:O17" si="2">AVERAGE(L14:L16)</f>
        <v>4.4379733604102398</v>
      </c>
      <c r="M17">
        <f t="shared" si="2"/>
        <v>2.5289382599135828</v>
      </c>
      <c r="N17">
        <f t="shared" si="2"/>
        <v>0.88633381240342934</v>
      </c>
      <c r="O17">
        <f t="shared" si="2"/>
        <v>3.5679347513641928</v>
      </c>
    </row>
    <row r="18" spans="1:15" x14ac:dyDescent="0.25">
      <c r="A18" s="3" t="s">
        <v>8</v>
      </c>
      <c r="B18" s="5">
        <v>47.291851610134387</v>
      </c>
      <c r="C18" s="5">
        <v>4.7307633903682289</v>
      </c>
      <c r="D18" s="5">
        <v>48.279323050428381</v>
      </c>
      <c r="E18" s="5">
        <v>42.781122763589956</v>
      </c>
      <c r="F18" s="6">
        <v>4.6825025219732979</v>
      </c>
      <c r="J18" s="3" t="s">
        <v>9</v>
      </c>
      <c r="K18">
        <f>STDEV(K14:K16)</f>
        <v>5.8072532846960767</v>
      </c>
      <c r="L18">
        <f t="shared" ref="L18:O18" si="3">STDEV(L14:L16)</f>
        <v>2.9488795617888575</v>
      </c>
      <c r="M18">
        <f t="shared" si="3"/>
        <v>2.300203098415468</v>
      </c>
      <c r="N18">
        <f t="shared" si="3"/>
        <v>3.3754137480046862</v>
      </c>
      <c r="O18">
        <f t="shared" si="3"/>
        <v>1.7540184423764205</v>
      </c>
    </row>
    <row r="19" spans="1:15" x14ac:dyDescent="0.25">
      <c r="A19" s="3" t="s">
        <v>13</v>
      </c>
      <c r="B19" s="5">
        <v>5.1830797518472584</v>
      </c>
      <c r="C19" s="5">
        <v>1.7507665354007191</v>
      </c>
      <c r="D19" s="5">
        <v>4.6447692164186405</v>
      </c>
      <c r="E19" s="5">
        <v>3.9167485068496126</v>
      </c>
      <c r="F19" s="6">
        <v>2.0930883459874297</v>
      </c>
    </row>
    <row r="20" spans="1:15" x14ac:dyDescent="0.25">
      <c r="B20" s="1" t="s">
        <v>10</v>
      </c>
      <c r="C20" s="1"/>
      <c r="D20" s="1"/>
      <c r="E20" s="1"/>
      <c r="F20" s="1"/>
    </row>
    <row r="21" spans="1:15" x14ac:dyDescent="0.25">
      <c r="A21" s="3" t="s">
        <v>8</v>
      </c>
      <c r="B21" s="5">
        <v>2.8605049401276879</v>
      </c>
      <c r="C21" s="5">
        <v>7.0792038049866761</v>
      </c>
      <c r="D21" s="5">
        <v>4.4868923471826037</v>
      </c>
      <c r="E21" s="5">
        <v>1.722427889922173</v>
      </c>
      <c r="F21" s="4">
        <v>1.5625440150736942</v>
      </c>
    </row>
    <row r="22" spans="1:15" x14ac:dyDescent="0.25">
      <c r="A22" s="3" t="s">
        <v>13</v>
      </c>
      <c r="B22" s="5">
        <v>2.9281806807108581</v>
      </c>
      <c r="C22" s="5">
        <v>3.6614486099515209</v>
      </c>
      <c r="D22" s="5">
        <v>4.7347243754073327</v>
      </c>
      <c r="E22" s="5">
        <v>3.6843584066883115</v>
      </c>
      <c r="F22" s="4">
        <v>2.6907299151515303</v>
      </c>
    </row>
    <row r="25" spans="1:15" x14ac:dyDescent="0.25">
      <c r="A25" s="1" t="s">
        <v>15</v>
      </c>
      <c r="B25" s="1"/>
      <c r="C25" s="1"/>
      <c r="D25" s="1"/>
      <c r="E25" s="1"/>
      <c r="F25" s="1"/>
    </row>
    <row r="26" spans="1:15" x14ac:dyDescent="0.25">
      <c r="B26" s="1" t="s">
        <v>0</v>
      </c>
      <c r="C26" s="1"/>
      <c r="D26" s="1"/>
      <c r="E26" s="1"/>
      <c r="F26" s="1"/>
    </row>
    <row r="27" spans="1:15" x14ac:dyDescent="0.25">
      <c r="B27" s="1" t="s">
        <v>1</v>
      </c>
      <c r="C27" s="1"/>
      <c r="D27" s="1"/>
      <c r="E27" s="1"/>
      <c r="F27" s="1"/>
    </row>
    <row r="28" spans="1:15" x14ac:dyDescent="0.25">
      <c r="B28" s="1" t="s">
        <v>2</v>
      </c>
      <c r="C28" s="1"/>
      <c r="D28" s="1"/>
      <c r="E28" s="1"/>
    </row>
    <row r="29" spans="1:15" x14ac:dyDescent="0.25">
      <c r="B29" s="2" t="s">
        <v>3</v>
      </c>
      <c r="C29" s="2" t="s">
        <v>6</v>
      </c>
      <c r="D29" s="2" t="s">
        <v>4</v>
      </c>
      <c r="E29" s="2" t="s">
        <v>5</v>
      </c>
      <c r="F29" s="2" t="s">
        <v>7</v>
      </c>
    </row>
    <row r="30" spans="1:15" x14ac:dyDescent="0.25">
      <c r="A30" s="3" t="s">
        <v>16</v>
      </c>
      <c r="B30">
        <v>40.221674220919887</v>
      </c>
      <c r="C30">
        <v>7.9848873914079617</v>
      </c>
      <c r="D30">
        <v>33.40616761764911</v>
      </c>
      <c r="E30">
        <v>32.018698549492022</v>
      </c>
      <c r="F30" s="4">
        <v>5.2733189562314813</v>
      </c>
    </row>
    <row r="31" spans="1:15" x14ac:dyDescent="0.25">
      <c r="A31" s="3" t="s">
        <v>13</v>
      </c>
      <c r="B31">
        <v>7.2393853895654932</v>
      </c>
      <c r="C31">
        <v>3.0727722164515749</v>
      </c>
      <c r="D31">
        <v>5.7702133996458818</v>
      </c>
      <c r="E31">
        <v>4.7519574823476347</v>
      </c>
      <c r="F31" s="4">
        <v>4.8824327077250453</v>
      </c>
    </row>
    <row r="32" spans="1:15" x14ac:dyDescent="0.25">
      <c r="B32" s="1" t="s">
        <v>10</v>
      </c>
      <c r="C32" s="1"/>
      <c r="D32" s="1"/>
      <c r="E32" s="1"/>
      <c r="F32" s="1"/>
    </row>
    <row r="33" spans="1:9" x14ac:dyDescent="0.25">
      <c r="A33" s="3" t="s">
        <v>16</v>
      </c>
      <c r="B33">
        <v>4.9912106617237741</v>
      </c>
      <c r="C33">
        <v>4.9784913880313253</v>
      </c>
      <c r="D33">
        <v>3.104228290520183</v>
      </c>
      <c r="E33">
        <v>3.7651228311956921</v>
      </c>
      <c r="F33" s="4">
        <v>4.3248930805902113</v>
      </c>
    </row>
    <row r="34" spans="1:9" x14ac:dyDescent="0.25">
      <c r="A34" s="3" t="s">
        <v>13</v>
      </c>
      <c r="B34">
        <v>1.3953027722420541</v>
      </c>
      <c r="C34">
        <v>4.9272702317192243</v>
      </c>
      <c r="D34">
        <v>1.1556118183241051</v>
      </c>
      <c r="E34">
        <v>0.78241194674633907</v>
      </c>
      <c r="F34" s="4">
        <v>1.7172398690045219</v>
      </c>
    </row>
    <row r="38" spans="1:9" x14ac:dyDescent="0.25">
      <c r="I38" t="s">
        <v>11</v>
      </c>
    </row>
  </sheetData>
  <mergeCells count="20">
    <mergeCell ref="B27:F27"/>
    <mergeCell ref="B28:E28"/>
    <mergeCell ref="B32:F32"/>
    <mergeCell ref="J1:N1"/>
    <mergeCell ref="K2:O2"/>
    <mergeCell ref="K3:N3"/>
    <mergeCell ref="K11:O11"/>
    <mergeCell ref="K12:N12"/>
    <mergeCell ref="B15:F15"/>
    <mergeCell ref="B16:E16"/>
    <mergeCell ref="B20:F20"/>
    <mergeCell ref="A13:F13"/>
    <mergeCell ref="A25:F25"/>
    <mergeCell ref="B26:F26"/>
    <mergeCell ref="B2:F2"/>
    <mergeCell ref="B3:F3"/>
    <mergeCell ref="B4:E4"/>
    <mergeCell ref="B8:F8"/>
    <mergeCell ref="A1:F1"/>
    <mergeCell ref="B14:F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Fuellbrunn, Nadia</dc:creator>
  <cp:lastModifiedBy>Fuellbrunn, Nadia</cp:lastModifiedBy>
  <dcterms:created xsi:type="dcterms:W3CDTF">2022-04-11T14:47:56Z</dcterms:created>
  <dcterms:modified xsi:type="dcterms:W3CDTF">2022-04-11T15:06:49Z</dcterms:modified>
</cp:coreProperties>
</file>